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Торги\2022\1 ТЕХПРИСОЕДИНЕНИЕ\СМР\Сов.Армия, 290А НВК\Договор и Приложения к нему\"/>
    </mc:Choice>
  </mc:AlternateContent>
  <bookViews>
    <workbookView xWindow="-105" yWindow="345" windowWidth="23250" windowHeight="12720"/>
  </bookViews>
  <sheets>
    <sheet name="Мои данные" sheetId="8" r:id="rId1"/>
  </sheets>
  <calcPr calcId="152511"/>
</workbook>
</file>

<file path=xl/calcChain.xml><?xml version="1.0" encoding="utf-8"?>
<calcChain xmlns="http://schemas.openxmlformats.org/spreadsheetml/2006/main">
  <c r="H56" i="8" l="1"/>
  <c r="H57" i="8"/>
  <c r="H58" i="8"/>
  <c r="H59" i="8"/>
  <c r="H60" i="8"/>
  <c r="H61" i="8"/>
  <c r="H62" i="8"/>
  <c r="H63" i="8"/>
  <c r="H64" i="8"/>
  <c r="H65" i="8"/>
  <c r="H66" i="8"/>
  <c r="H67" i="8"/>
  <c r="H68" i="8"/>
  <c r="H69" i="8"/>
  <c r="H70" i="8"/>
  <c r="H71" i="8"/>
  <c r="H72" i="8"/>
  <c r="H73" i="8"/>
  <c r="H74" i="8"/>
  <c r="H75" i="8"/>
  <c r="H76" i="8"/>
  <c r="H77" i="8"/>
  <c r="H78" i="8"/>
  <c r="H79" i="8"/>
  <c r="H80" i="8"/>
  <c r="H81" i="8"/>
  <c r="H55" i="8"/>
  <c r="H14" i="8"/>
  <c r="H15" i="8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H33" i="8"/>
  <c r="H34" i="8"/>
  <c r="H35" i="8"/>
  <c r="H36" i="8"/>
  <c r="H37" i="8"/>
  <c r="H38" i="8"/>
  <c r="H39" i="8"/>
  <c r="H40" i="8"/>
  <c r="H41" i="8"/>
  <c r="H42" i="8"/>
  <c r="H43" i="8"/>
  <c r="H44" i="8"/>
  <c r="H45" i="8"/>
  <c r="H46" i="8"/>
  <c r="H47" i="8"/>
  <c r="H48" i="8"/>
  <c r="H49" i="8"/>
  <c r="H50" i="8"/>
  <c r="H51" i="8"/>
  <c r="H52" i="8"/>
  <c r="H53" i="8"/>
  <c r="H13" i="8"/>
  <c r="H82" i="8" s="1"/>
</calcChain>
</file>

<file path=xl/comments1.xml><?xml version="1.0" encoding="utf-8"?>
<comments xmlns="http://schemas.openxmlformats.org/spreadsheetml/2006/main">
  <authors>
    <author>Сергей</author>
    <author>Alex</author>
    <author>Andrey</author>
    <author>&lt;&gt;</author>
  </authors>
  <commentList>
    <comment ref="B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B2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H5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по расчету&gt;</t>
        </r>
      </text>
    </comment>
    <comment ref="B6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Титул::&lt;Основание&gt;</t>
        </r>
      </text>
    </comment>
    <comment ref="H6" authorId="1" shapeId="0">
      <text>
        <r>
          <rPr>
            <b/>
            <sz val="8"/>
            <color indexed="81"/>
            <rFont val="Tahoma"/>
            <charset val="204"/>
          </rPr>
          <t xml:space="preserve"> ИтогоРесМет::&lt;Итого ТЗ&gt;</t>
        </r>
      </text>
    </comment>
    <comment ref="A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ВедРесурсов::&lt;Код ресурса&gt;</t>
        </r>
      </text>
    </comment>
    <comment ref="C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ед. измерения)&gt;
&lt;Формула базисной цены единицы ПЗ&gt;
----------
&lt;Базисная ЗП по ресурсу (для машин и механизмов)&gt;
&lt;Формула базисной цены единицы ЗПМ&gt;</t>
        </r>
      </text>
    </comment>
    <comment ref="G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физ. объем)&gt;
----------
&lt;Базисная ЗП по ресурсу на физ. объем (для машин и механизмов)&gt;</t>
        </r>
      </text>
    </comment>
    <comment ref="H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физ. объем)&gt;
----------
&lt;Текущая ЗП по ресурсу на физ. объем (для машин и механизмов)&gt;</t>
        </r>
      </text>
    </comment>
    <comment ref="A83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Итоги::&lt;Текстовая часть (итоги)&gt;</t>
        </r>
      </text>
    </comment>
    <comment ref="G83" authorId="0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(итоги)&gt;</t>
        </r>
      </text>
    </comment>
    <comment ref="H83" authorId="0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тек.ценах (итоги)&gt;</t>
        </r>
      </text>
    </comment>
    <comment ref="A85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</commentList>
</comments>
</file>

<file path=xl/sharedStrings.xml><?xml version="1.0" encoding="utf-8"?>
<sst xmlns="http://schemas.openxmlformats.org/spreadsheetml/2006/main" count="228" uniqueCount="161">
  <si>
    <t>Основание:</t>
  </si>
  <si>
    <t>Стройка:</t>
  </si>
  <si>
    <t>Объект:</t>
  </si>
  <si>
    <t>Код ресурса</t>
  </si>
  <si>
    <t>Локальный ресурсный сметный расчет</t>
  </si>
  <si>
    <t>Кол-во по проектным данным</t>
  </si>
  <si>
    <t>Сметная стоимость</t>
  </si>
  <si>
    <t>В базисных ценах, руб.</t>
  </si>
  <si>
    <t>В текущих ценах, руб.</t>
  </si>
  <si>
    <t>На ед.</t>
  </si>
  <si>
    <t>Общая</t>
  </si>
  <si>
    <t>№ п.п.</t>
  </si>
  <si>
    <t>Наименование</t>
  </si>
  <si>
    <t>Единица измерения</t>
  </si>
  <si>
    <t>2</t>
  </si>
  <si>
    <t>Жилой дом, расположенный по адресу: г. Самара, Октябрьский район, ул. Советской Армии, 290А.</t>
  </si>
  <si>
    <t>Централизованные сети водоотведения</t>
  </si>
  <si>
    <t>проект 021/2022-НВК</t>
  </si>
  <si>
    <t>Составил:______________Ведущий инженер СДО А.А.Клюева</t>
  </si>
  <si>
    <t>Ресурсы подрядчика</t>
  </si>
  <si>
    <t xml:space="preserve">          Материалы</t>
  </si>
  <si>
    <t>01.2.01.02-0054</t>
  </si>
  <si>
    <t>Битумы нефтяные строительные БН-90/10</t>
  </si>
  <si>
    <t>т</t>
  </si>
  <si>
    <t>01.2.03.02-0001</t>
  </si>
  <si>
    <t>Грунтовка битумная под полимерное или резиновое покрытие</t>
  </si>
  <si>
    <t>01.2.03.03-0043</t>
  </si>
  <si>
    <t>Мастика битумно-кукерсольная холодная</t>
  </si>
  <si>
    <t>01.2.03.03-0045</t>
  </si>
  <si>
    <t>Мастика битумно-полимерная</t>
  </si>
  <si>
    <t>01.3.01.03-0002</t>
  </si>
  <si>
    <t>Керосин для технических целей</t>
  </si>
  <si>
    <t>01.3.01.08-0003</t>
  </si>
  <si>
    <t>Топливо моторное для среднеоборотных и малооборотных дизелей ДТ</t>
  </si>
  <si>
    <t>01.7.03.01-0001</t>
  </si>
  <si>
    <t>Вода</t>
  </si>
  <si>
    <t>м3</t>
  </si>
  <si>
    <t>01.7.06.03-0003</t>
  </si>
  <si>
    <t>Лента поливинилхлоридная липкая, толщина 0,4 мм, ширина 30 мм</t>
  </si>
  <si>
    <t>м2</t>
  </si>
  <si>
    <t>01.7.07.29-0031</t>
  </si>
  <si>
    <t>Каболка</t>
  </si>
  <si>
    <t>01.7.07.29-0111</t>
  </si>
  <si>
    <t>Пакля пропитанная</t>
  </si>
  <si>
    <t>кг</t>
  </si>
  <si>
    <t>01.7.11.07-0032</t>
  </si>
  <si>
    <t>Электроды сварочные Э42, диаметр 4 мм</t>
  </si>
  <si>
    <t>01.7.15.06-0111</t>
  </si>
  <si>
    <t>Гвозди строительные...</t>
  </si>
  <si>
    <t>01.7.16.04-0013</t>
  </si>
  <si>
    <t>Опалубка металлическая</t>
  </si>
  <si>
    <t>01.7.19.07-0006</t>
  </si>
  <si>
    <t>Резина техническая листовая прессованная</t>
  </si>
  <si>
    <t>01.7.20.08-0021</t>
  </si>
  <si>
    <t>Брезент</t>
  </si>
  <si>
    <t>01.7.20.08-0051</t>
  </si>
  <si>
    <t>Ветошь</t>
  </si>
  <si>
    <t>01.7.20.08-0162</t>
  </si>
  <si>
    <t>Ткань мешочная</t>
  </si>
  <si>
    <t>10 м2</t>
  </si>
  <si>
    <t>02.2.05.04-1777</t>
  </si>
  <si>
    <t>Щебень М 800, фракция 20-40 мм, группа 2</t>
  </si>
  <si>
    <t>03.2.01.01-0001</t>
  </si>
  <si>
    <t>Портландцемент общестроительного назначения бездобавочный М400 Д0 (ЦЕМ I 32,5Н)</t>
  </si>
  <si>
    <t>03.2.02.08-0001</t>
  </si>
  <si>
    <t>Цемент гипсоглиноземистый расширяющийся</t>
  </si>
  <si>
    <t>04.1.02.05-0001</t>
  </si>
  <si>
    <t>Смеси бетонные тяжелого бетона (БСТ), класс В3,5 (М50)</t>
  </si>
  <si>
    <t>04.1.02.05-0006</t>
  </si>
  <si>
    <t>Смеси бетонные тяжелого бетона (БСТ), класс В15 (М200)</t>
  </si>
  <si>
    <t>04.1.02.05-0007</t>
  </si>
  <si>
    <t>Смеси бетонные тяжелого бетона (БСТ), класс В20 (М250)</t>
  </si>
  <si>
    <t>04.1.02.05-0010</t>
  </si>
  <si>
    <t>Смеси бетонные тяжелого бетона (БСТ), класс В27,5 (М350)</t>
  </si>
  <si>
    <t>04.2.01.01-0048</t>
  </si>
  <si>
    <t>Смеси асфальтобетонные плотные мелкозернистые тип Б марка I</t>
  </si>
  <si>
    <t>04.3.01.03-0001</t>
  </si>
  <si>
    <t>Раствор асбоцементный</t>
  </si>
  <si>
    <t>04.3.01.09-0012</t>
  </si>
  <si>
    <t>Раствор готовый кладочный, цементный, М50</t>
  </si>
  <si>
    <t>04.3.01.09-0023</t>
  </si>
  <si>
    <t>Раствор отделочный тяжелый цементный, состав 1:3</t>
  </si>
  <si>
    <t>08.1.02.11-0001</t>
  </si>
  <si>
    <t>Поковки из квадратных заготовок, масса 1,8 кг</t>
  </si>
  <si>
    <t>08.3.03.06-0002</t>
  </si>
  <si>
    <t>Проволока горячекатаная в мотках, диаметр 6,3-6,5 мм</t>
  </si>
  <si>
    <t>11.1.02.04-0031</t>
  </si>
  <si>
    <t>Лесоматериалы круглые, хвойных пород, для строительства, диаметр 14-24 см, длина 3-6,5 м</t>
  </si>
  <si>
    <t>11.1.03.01-0075</t>
  </si>
  <si>
    <t>Бруски обрезные, хвойных пород, длина 2-6,5 м, толщина 40-60 мм, сорт II</t>
  </si>
  <si>
    <t>11.1.03.05-0086</t>
  </si>
  <si>
    <t>Доска необрезная, хвойных пород, длина 4-6,5 м, все ширины, толщина 44 мм и более, сорт IV</t>
  </si>
  <si>
    <t>11.1.03.06-0075</t>
  </si>
  <si>
    <t>Доска обрезная, хвойных пород, длина 2-3,75 м, ширина 75-150 мм, толщина 32-40 мм, сорт III</t>
  </si>
  <si>
    <t>11.1.03.06-0087</t>
  </si>
  <si>
    <t>Доска обрезная, хвойных пород, ширина 75-150 мм, толщина 25 мм, длина 4-6,5 м, сорт III</t>
  </si>
  <si>
    <t>12.1.02.06-0012</t>
  </si>
  <si>
    <t>Рубероид кровельный РКК-350</t>
  </si>
  <si>
    <t>14.1.05.03-0011</t>
  </si>
  <si>
    <t>Клей фенолополивинилацетальный БФ-2, БФ-2Н</t>
  </si>
  <si>
    <t>14.4.01.01-0003</t>
  </si>
  <si>
    <t>Грунтовка ГФ-021</t>
  </si>
  <si>
    <t>14.4.04.08-0003</t>
  </si>
  <si>
    <t>Эмаль ПФ-115, серая</t>
  </si>
  <si>
    <t>14.5.09.02-0002</t>
  </si>
  <si>
    <t>Ксилол нефтяной, марка А</t>
  </si>
  <si>
    <t>14.5.09.11-0102</t>
  </si>
  <si>
    <t>Уайт-спирит</t>
  </si>
  <si>
    <t>ТЦ_24.3.05.15_63_6319189182_16.09.2022_01</t>
  </si>
  <si>
    <t>Тройник полиэтиленовый переходный  SDR17, диаметр 90х63 мм</t>
  </si>
  <si>
    <t>шт</t>
  </si>
  <si>
    <t>ФССЦ-01.2.01.02-0054</t>
  </si>
  <si>
    <t>ФССЦ-01.2.03.03-0013</t>
  </si>
  <si>
    <t>Мастика битумная кровельная горячая</t>
  </si>
  <si>
    <t>ФССЦ-01.7.15.10-0067</t>
  </si>
  <si>
    <t>Скобы ходовые</t>
  </si>
  <si>
    <t>ФССЦ-02.2.05.04-1767</t>
  </si>
  <si>
    <t>Щебень М 400, фракция 20-40 мм, группа 2</t>
  </si>
  <si>
    <t>ФССЦ-02.3.01.02-1005</t>
  </si>
  <si>
    <t>Песок природный II класс, очень мелкий, круглые сита</t>
  </si>
  <si>
    <t>ФССЦ-04.1.02.05-0001</t>
  </si>
  <si>
    <t>ФССЦ-04.1.02.05-0004</t>
  </si>
  <si>
    <t>Смеси бетонные тяжелого бетона (БСТ), класс В10 (М150)</t>
  </si>
  <si>
    <t>ФССЦ-04.1.02.05-0006</t>
  </si>
  <si>
    <t>ФССЦ-04.3.01.09-0012</t>
  </si>
  <si>
    <t>ФССЦ-04.3.01.09-0014</t>
  </si>
  <si>
    <t>Раствор готовый кладочный, цементный, М100</t>
  </si>
  <si>
    <t>ФССЦ-05.1.01.09-0042</t>
  </si>
  <si>
    <t>Кольцо опорное КО-6 /бетон B15 (М200), объем 0,02 м3, расход арматуры 1,10 кг</t>
  </si>
  <si>
    <t>ФССЦ-05.1.01.09-0055</t>
  </si>
  <si>
    <t>Кольцо стеновое смотровых колодцев КС10.6, бетон B15 (М200), объем 0,16 м3, расход арматуры 3,95 кг</t>
  </si>
  <si>
    <t>ФССЦ-05.1.01.09-0056</t>
  </si>
  <si>
    <t>Кольцо стеновое смотровых колодцев КС10.9, бетон B15 (М200), объем 0,24 м3, расход арматуры 5,66 кг</t>
  </si>
  <si>
    <t>ФССЦ-05.1.01.11-0044</t>
  </si>
  <si>
    <t>Плита днища ПН10, бетон B15 (М200), объем 0,18 м3, расход арматуры 15,14 кг</t>
  </si>
  <si>
    <t>ФССЦ-05.1.06.09-0087</t>
  </si>
  <si>
    <t>Плиты перекрытия ПП10-1, бетон B15, объем 0,10 м3, расход арматуры 8,38 кг</t>
  </si>
  <si>
    <t>ФССЦ-05.1.08.06-0058</t>
  </si>
  <si>
    <t>Плиты дорожные ПД6, бетон B20, объем 0,85 м3, расход арматуры 99,30 кг</t>
  </si>
  <si>
    <t>ФССЦ-07.2.05.01-0032</t>
  </si>
  <si>
    <t>Ограждения лестничных проемов, лестничные марши, пожарные лестницы</t>
  </si>
  <si>
    <t>ФССЦ-08.1.02.06-0043</t>
  </si>
  <si>
    <t>Люк чугунный тяжелый</t>
  </si>
  <si>
    <t>ФССЦ-12.1.02.01-0011</t>
  </si>
  <si>
    <t>Гидроизол ГИ-Г</t>
  </si>
  <si>
    <t>ФССЦ-23.5.02.02-0073</t>
  </si>
  <si>
    <t>Трубы стальные электросварные прямошовные со снятой фаской из стали марок БСт2кп-БСт4кп и БСт2пс-БСт4пс, наружный диаметр 159 мм, толщина стенки 4 мм</t>
  </si>
  <si>
    <t>м</t>
  </si>
  <si>
    <t>ФССЦ-23.5.02.02-0095</t>
  </si>
  <si>
    <t>Трубы стальные электросварные прямошовные со снятой фаской из стали марок БСт2кп-БСт4кп и БСт2пс-БСт4пс, наружный диаметр 273 мм, толщина стенки 7 мм</t>
  </si>
  <si>
    <t>ФССЦ-23.5.02.02-0109</t>
  </si>
  <si>
    <t>Трубы стальные электросварные прямошовные со снятой фаской из стали марок БСт2кп-БСт4кп и БСт2пс-БСт4пс, наружный диаметр 377 мм, толщина стенки 8 мм</t>
  </si>
  <si>
    <t>ФССЦ-24.3.03.03-0035</t>
  </si>
  <si>
    <t>Трубы ливневые полиэтиленовые двухслойные профилированные, SN8, диаметр 160 мм</t>
  </si>
  <si>
    <t>ФССЦ-24.3.03.13-0043</t>
  </si>
  <si>
    <t>Трубы напорные полиэтиленовые ПЭ100, стандартное размерное отношение SDR17, номинальный наружный диаметр 63 мм, толщина стенки 3,8 мм</t>
  </si>
  <si>
    <t>ФССЦ-24.3.05.02-0122</t>
  </si>
  <si>
    <t>Заглушка полиэтиленовая удлиненная, стандартное размерное отношение SDR11, номинальный наружный диаметр 63 мм</t>
  </si>
  <si>
    <t>ФССЦ-24.3.05.07-0014</t>
  </si>
  <si>
    <t>Муфта защитная полиэтиленовая для прохода труб сквозь стену, номинальный наружный диаметр 160 мм</t>
  </si>
  <si>
    <t>Отвод полиэтиленовый сварной 45°, ПЭ100, к напорным трубам 1,0 МПа (10 кгс/см2), диаметр 90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</si>
</sst>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9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b/>
      <sz val="8"/>
      <name val="Verdana"/>
      <family val="2"/>
      <charset val="204"/>
    </font>
    <font>
      <b/>
      <sz val="8"/>
      <color indexed="81"/>
      <name val="Tahoma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2" fillId="0" borderId="1">
      <alignment horizontal="center"/>
    </xf>
    <xf numFmtId="0" fontId="2" fillId="0" borderId="1">
      <alignment horizontal="center"/>
    </xf>
    <xf numFmtId="0" fontId="2" fillId="0" borderId="0">
      <alignment horizontal="right" vertical="top" wrapText="1"/>
    </xf>
    <xf numFmtId="4" fontId="4" fillId="0" borderId="0" applyNumberFormat="0" applyFont="0" applyAlignment="0">
      <alignment horizontal="left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0">
      <alignment horizontal="center" vertical="top" wrapText="1"/>
    </xf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41">
    <xf numFmtId="0" fontId="0" fillId="0" borderId="0" xfId="0"/>
    <xf numFmtId="0" fontId="6" fillId="0" borderId="0" xfId="0" applyFont="1"/>
    <xf numFmtId="49" fontId="7" fillId="0" borderId="0" xfId="12" applyNumberFormat="1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49" fontId="6" fillId="0" borderId="0" xfId="0" applyNumberFormat="1" applyFont="1"/>
    <xf numFmtId="0" fontId="8" fillId="0" borderId="0" xfId="0" applyFont="1" applyAlignment="1">
      <alignment horizontal="center"/>
    </xf>
    <xf numFmtId="49" fontId="10" fillId="0" borderId="0" xfId="0" applyNumberFormat="1" applyFont="1" applyAlignment="1">
      <alignment horizontal="right"/>
    </xf>
    <xf numFmtId="0" fontId="10" fillId="0" borderId="0" xfId="12" applyFo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0" xfId="3" applyFont="1">
      <alignment horizontal="right" vertical="top" wrapText="1"/>
    </xf>
    <xf numFmtId="0" fontId="6" fillId="0" borderId="0" xfId="13" applyFont="1">
      <alignment horizontal="left" vertical="top"/>
    </xf>
    <xf numFmtId="0" fontId="6" fillId="0" borderId="0" xfId="3" applyFont="1" applyAlignment="1">
      <alignment horizontal="left" vertical="top" wrapText="1"/>
    </xf>
    <xf numFmtId="0" fontId="9" fillId="0" borderId="0" xfId="4" applyNumberFormat="1" applyFont="1" applyAlignment="1">
      <alignment horizontal="right"/>
    </xf>
    <xf numFmtId="0" fontId="9" fillId="0" borderId="0" xfId="4" applyNumberFormat="1" applyFont="1" applyAlignment="1">
      <alignment horizontal="right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/>
    </xf>
    <xf numFmtId="49" fontId="6" fillId="0" borderId="1" xfId="2" applyNumberFormat="1" applyFont="1" applyBorder="1" applyAlignment="1">
      <alignment horizontal="center"/>
    </xf>
    <xf numFmtId="0" fontId="9" fillId="0" borderId="1" xfId="2" applyFont="1" applyBorder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right" vertical="top" wrapText="1"/>
    </xf>
    <xf numFmtId="0" fontId="6" fillId="0" borderId="1" xfId="0" applyFont="1" applyBorder="1" applyAlignment="1">
      <alignment vertical="center" wrapText="1"/>
    </xf>
    <xf numFmtId="2" fontId="6" fillId="0" borderId="1" xfId="0" applyNumberFormat="1" applyFont="1" applyBorder="1" applyAlignment="1">
      <alignment horizontal="right" vertical="top" wrapText="1"/>
    </xf>
    <xf numFmtId="2" fontId="6" fillId="0" borderId="0" xfId="3" applyNumberFormat="1" applyFont="1">
      <alignment horizontal="right" vertical="top" wrapText="1"/>
    </xf>
  </cellXfs>
  <cellStyles count="15">
    <cellStyle name="Акт" xfId="1"/>
    <cellStyle name="ВедРесурсов" xfId="2"/>
    <cellStyle name="Итоги" xfId="3"/>
    <cellStyle name="ИтогоРесМет" xfId="4"/>
    <cellStyle name="ЛокСмета" xfId="5"/>
    <cellStyle name="ОбСмета" xfId="6"/>
    <cellStyle name="Обычный" xfId="0" builtinId="0"/>
    <cellStyle name="ПеременныеСметы" xfId="7"/>
    <cellStyle name="РесСмета" xfId="8"/>
    <cellStyle name="СводкаСтоимРаб" xfId="9"/>
    <cellStyle name="СводРасч" xfId="10"/>
    <cellStyle name="Список ресурсов" xfId="11"/>
    <cellStyle name="Титул" xfId="12"/>
    <cellStyle name="Хвост" xfId="13"/>
    <cellStyle name="Экспертиза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/>
  <dimension ref="A1:H85"/>
  <sheetViews>
    <sheetView showGridLines="0" tabSelected="1" zoomScaleNormal="100" zoomScaleSheetLayoutView="100" workbookViewId="0">
      <selection activeCell="F96" sqref="F95:F96"/>
    </sheetView>
  </sheetViews>
  <sheetFormatPr defaultColWidth="9.140625" defaultRowHeight="11.25" x14ac:dyDescent="0.15"/>
  <cols>
    <col min="1" max="1" width="10.140625" style="1" customWidth="1"/>
    <col min="2" max="2" width="15" style="5" customWidth="1"/>
    <col min="3" max="3" width="40.7109375" style="1" customWidth="1"/>
    <col min="4" max="4" width="13" style="3" customWidth="1"/>
    <col min="5" max="5" width="14.5703125" style="3" customWidth="1"/>
    <col min="6" max="6" width="9.140625" style="4"/>
    <col min="7" max="7" width="10.42578125" style="4" customWidth="1"/>
    <col min="8" max="8" width="13.140625" style="4" customWidth="1"/>
    <col min="9" max="16384" width="9.140625" style="1"/>
  </cols>
  <sheetData>
    <row r="1" spans="1:8" ht="15.75" customHeight="1" x14ac:dyDescent="0.2">
      <c r="A1" s="1" t="s">
        <v>1</v>
      </c>
      <c r="B1" s="2" t="s">
        <v>15</v>
      </c>
    </row>
    <row r="2" spans="1:8" ht="16.5" customHeight="1" x14ac:dyDescent="0.2">
      <c r="A2" s="1" t="s">
        <v>2</v>
      </c>
      <c r="B2" s="2" t="s">
        <v>16</v>
      </c>
    </row>
    <row r="4" spans="1:8" ht="15" x14ac:dyDescent="0.2">
      <c r="D4" s="6" t="s">
        <v>4</v>
      </c>
    </row>
    <row r="5" spans="1:8" ht="12.75" x14ac:dyDescent="0.2">
      <c r="B5" s="7"/>
      <c r="C5" s="8"/>
      <c r="H5" s="13"/>
    </row>
    <row r="6" spans="1:8" ht="12.75" x14ac:dyDescent="0.2">
      <c r="A6" s="1" t="s">
        <v>0</v>
      </c>
      <c r="B6" s="2" t="s">
        <v>17</v>
      </c>
      <c r="H6" s="14"/>
    </row>
    <row r="7" spans="1:8" s="3" customFormat="1" ht="18.75" customHeight="1" x14ac:dyDescent="0.15">
      <c r="A7" s="19" t="s">
        <v>11</v>
      </c>
      <c r="B7" s="21" t="s">
        <v>3</v>
      </c>
      <c r="C7" s="19" t="s">
        <v>12</v>
      </c>
      <c r="D7" s="19" t="s">
        <v>13</v>
      </c>
      <c r="E7" s="19" t="s">
        <v>5</v>
      </c>
      <c r="F7" s="16" t="s">
        <v>6</v>
      </c>
      <c r="G7" s="17"/>
      <c r="H7" s="18"/>
    </row>
    <row r="8" spans="1:8" s="3" customFormat="1" ht="33" customHeight="1" x14ac:dyDescent="0.15">
      <c r="A8" s="20"/>
      <c r="B8" s="22"/>
      <c r="C8" s="20"/>
      <c r="D8" s="20"/>
      <c r="E8" s="20"/>
      <c r="F8" s="15" t="s">
        <v>7</v>
      </c>
      <c r="G8" s="15"/>
      <c r="H8" s="38" t="s">
        <v>8</v>
      </c>
    </row>
    <row r="9" spans="1:8" s="3" customFormat="1" ht="16.5" customHeight="1" x14ac:dyDescent="0.15">
      <c r="A9" s="26"/>
      <c r="B9" s="27"/>
      <c r="C9" s="26"/>
      <c r="D9" s="26"/>
      <c r="E9" s="26"/>
      <c r="F9" s="9" t="s">
        <v>9</v>
      </c>
      <c r="G9" s="9" t="s">
        <v>10</v>
      </c>
      <c r="H9" s="9" t="s">
        <v>10</v>
      </c>
    </row>
    <row r="10" spans="1:8" s="3" customFormat="1" ht="12.75" x14ac:dyDescent="0.2">
      <c r="A10" s="23">
        <v>1</v>
      </c>
      <c r="B10" s="24" t="s">
        <v>14</v>
      </c>
      <c r="C10" s="23">
        <v>3</v>
      </c>
      <c r="D10" s="23">
        <v>4</v>
      </c>
      <c r="E10" s="23">
        <v>5</v>
      </c>
      <c r="F10" s="25">
        <v>6</v>
      </c>
      <c r="G10" s="25">
        <v>7</v>
      </c>
      <c r="H10" s="25">
        <v>8</v>
      </c>
    </row>
    <row r="11" spans="1:8" ht="17.850000000000001" customHeight="1" x14ac:dyDescent="0.15">
      <c r="A11" s="28" t="s">
        <v>19</v>
      </c>
      <c r="B11" s="29"/>
      <c r="C11" s="29"/>
      <c r="D11" s="29"/>
      <c r="E11" s="29"/>
      <c r="F11" s="29"/>
      <c r="G11" s="29"/>
      <c r="H11" s="29"/>
    </row>
    <row r="12" spans="1:8" ht="17.850000000000001" customHeight="1" x14ac:dyDescent="0.15">
      <c r="A12" s="28" t="s">
        <v>20</v>
      </c>
      <c r="B12" s="29"/>
      <c r="C12" s="29"/>
      <c r="D12" s="29"/>
      <c r="E12" s="29"/>
      <c r="F12" s="29"/>
      <c r="G12" s="29"/>
      <c r="H12" s="29"/>
    </row>
    <row r="13" spans="1:8" ht="22.5" x14ac:dyDescent="0.15">
      <c r="A13" s="30">
        <v>1</v>
      </c>
      <c r="B13" s="31" t="s">
        <v>21</v>
      </c>
      <c r="C13" s="30" t="s">
        <v>22</v>
      </c>
      <c r="D13" s="32" t="s">
        <v>23</v>
      </c>
      <c r="E13" s="32">
        <v>5.5870000000000003E-2</v>
      </c>
      <c r="F13" s="33">
        <v>1383.1</v>
      </c>
      <c r="G13" s="33">
        <v>77.28</v>
      </c>
      <c r="H13" s="39">
        <f>G13*7.87</f>
        <v>608.19360000000006</v>
      </c>
    </row>
    <row r="14" spans="1:8" ht="22.5" x14ac:dyDescent="0.15">
      <c r="A14" s="30">
        <v>2</v>
      </c>
      <c r="B14" s="31" t="s">
        <v>24</v>
      </c>
      <c r="C14" s="30" t="s">
        <v>25</v>
      </c>
      <c r="D14" s="32" t="s">
        <v>23</v>
      </c>
      <c r="E14" s="32">
        <v>1.3122E-2</v>
      </c>
      <c r="F14" s="33">
        <v>31060</v>
      </c>
      <c r="G14" s="33">
        <v>407.57</v>
      </c>
      <c r="H14" s="39">
        <f t="shared" ref="H14:H53" si="0">G14*7.87</f>
        <v>3207.5758999999998</v>
      </c>
    </row>
    <row r="15" spans="1:8" ht="22.5" x14ac:dyDescent="0.15">
      <c r="A15" s="30">
        <v>3</v>
      </c>
      <c r="B15" s="31" t="s">
        <v>26</v>
      </c>
      <c r="C15" s="30" t="s">
        <v>27</v>
      </c>
      <c r="D15" s="32" t="s">
        <v>23</v>
      </c>
      <c r="E15" s="32">
        <v>7.7999999999999999E-4</v>
      </c>
      <c r="F15" s="33">
        <v>3219.2</v>
      </c>
      <c r="G15" s="33">
        <v>2.5099999999999998</v>
      </c>
      <c r="H15" s="39">
        <f t="shared" si="0"/>
        <v>19.753699999999998</v>
      </c>
    </row>
    <row r="16" spans="1:8" ht="22.5" x14ac:dyDescent="0.15">
      <c r="A16" s="30">
        <v>4</v>
      </c>
      <c r="B16" s="31" t="s">
        <v>28</v>
      </c>
      <c r="C16" s="30" t="s">
        <v>29</v>
      </c>
      <c r="D16" s="32" t="s">
        <v>23</v>
      </c>
      <c r="E16" s="32">
        <v>3.8249999999999998E-3</v>
      </c>
      <c r="F16" s="33">
        <v>1500</v>
      </c>
      <c r="G16" s="33">
        <v>5.74</v>
      </c>
      <c r="H16" s="39">
        <f t="shared" si="0"/>
        <v>45.1738</v>
      </c>
    </row>
    <row r="17" spans="1:8" ht="22.5" x14ac:dyDescent="0.15">
      <c r="A17" s="30">
        <v>5</v>
      </c>
      <c r="B17" s="31" t="s">
        <v>30</v>
      </c>
      <c r="C17" s="30" t="s">
        <v>31</v>
      </c>
      <c r="D17" s="32" t="s">
        <v>23</v>
      </c>
      <c r="E17" s="32">
        <v>7.6800000000000002E-3</v>
      </c>
      <c r="F17" s="33">
        <v>2606.9</v>
      </c>
      <c r="G17" s="33">
        <v>20.02</v>
      </c>
      <c r="H17" s="39">
        <f t="shared" si="0"/>
        <v>157.5574</v>
      </c>
    </row>
    <row r="18" spans="1:8" ht="22.5" x14ac:dyDescent="0.15">
      <c r="A18" s="30">
        <v>6</v>
      </c>
      <c r="B18" s="31" t="s">
        <v>32</v>
      </c>
      <c r="C18" s="30" t="s">
        <v>33</v>
      </c>
      <c r="D18" s="32" t="s">
        <v>23</v>
      </c>
      <c r="E18" s="32">
        <v>1.9620000000000002E-3</v>
      </c>
      <c r="F18" s="33">
        <v>4041.7</v>
      </c>
      <c r="G18" s="33">
        <v>7.93</v>
      </c>
      <c r="H18" s="39">
        <f t="shared" si="0"/>
        <v>62.409099999999995</v>
      </c>
    </row>
    <row r="19" spans="1:8" ht="22.5" x14ac:dyDescent="0.15">
      <c r="A19" s="30">
        <v>7</v>
      </c>
      <c r="B19" s="31" t="s">
        <v>34</v>
      </c>
      <c r="C19" s="30" t="s">
        <v>35</v>
      </c>
      <c r="D19" s="32" t="s">
        <v>36</v>
      </c>
      <c r="E19" s="32">
        <v>16.712789999999998</v>
      </c>
      <c r="F19" s="33">
        <v>2.44</v>
      </c>
      <c r="G19" s="33">
        <v>40.78</v>
      </c>
      <c r="H19" s="39">
        <f t="shared" si="0"/>
        <v>320.93860000000001</v>
      </c>
    </row>
    <row r="20" spans="1:8" ht="22.5" x14ac:dyDescent="0.15">
      <c r="A20" s="30">
        <v>8</v>
      </c>
      <c r="B20" s="31" t="s">
        <v>37</v>
      </c>
      <c r="C20" s="30" t="s">
        <v>38</v>
      </c>
      <c r="D20" s="32" t="s">
        <v>39</v>
      </c>
      <c r="E20" s="32">
        <v>243.68899999999999</v>
      </c>
      <c r="F20" s="33">
        <v>30</v>
      </c>
      <c r="G20" s="33">
        <v>7310.67</v>
      </c>
      <c r="H20" s="39">
        <f t="shared" si="0"/>
        <v>57534.972900000001</v>
      </c>
    </row>
    <row r="21" spans="1:8" ht="22.5" x14ac:dyDescent="0.15">
      <c r="A21" s="30">
        <v>9</v>
      </c>
      <c r="B21" s="31" t="s">
        <v>40</v>
      </c>
      <c r="C21" s="30" t="s">
        <v>41</v>
      </c>
      <c r="D21" s="32" t="s">
        <v>23</v>
      </c>
      <c r="E21" s="32">
        <v>2.3838000000000002E-2</v>
      </c>
      <c r="F21" s="33">
        <v>30030</v>
      </c>
      <c r="G21" s="33">
        <v>715.86</v>
      </c>
      <c r="H21" s="39">
        <f t="shared" si="0"/>
        <v>5633.8182000000006</v>
      </c>
    </row>
    <row r="22" spans="1:8" ht="22.5" x14ac:dyDescent="0.15">
      <c r="A22" s="30">
        <v>10</v>
      </c>
      <c r="B22" s="31" t="s">
        <v>42</v>
      </c>
      <c r="C22" s="30" t="s">
        <v>43</v>
      </c>
      <c r="D22" s="32" t="s">
        <v>44</v>
      </c>
      <c r="E22" s="32">
        <v>6.8</v>
      </c>
      <c r="F22" s="33">
        <v>9.0399999999999991</v>
      </c>
      <c r="G22" s="33">
        <v>61.47</v>
      </c>
      <c r="H22" s="39">
        <f t="shared" si="0"/>
        <v>483.76889999999997</v>
      </c>
    </row>
    <row r="23" spans="1:8" ht="22.5" x14ac:dyDescent="0.15">
      <c r="A23" s="30">
        <v>11</v>
      </c>
      <c r="B23" s="31" t="s">
        <v>45</v>
      </c>
      <c r="C23" s="30" t="s">
        <v>46</v>
      </c>
      <c r="D23" s="32" t="s">
        <v>23</v>
      </c>
      <c r="E23" s="32">
        <v>7.6820999999999999E-3</v>
      </c>
      <c r="F23" s="33">
        <v>10315.01</v>
      </c>
      <c r="G23" s="33">
        <v>79.239999999999995</v>
      </c>
      <c r="H23" s="39">
        <f t="shared" si="0"/>
        <v>623.61879999999996</v>
      </c>
    </row>
    <row r="24" spans="1:8" ht="22.5" x14ac:dyDescent="0.15">
      <c r="A24" s="30">
        <v>12</v>
      </c>
      <c r="B24" s="31" t="s">
        <v>47</v>
      </c>
      <c r="C24" s="30" t="s">
        <v>48</v>
      </c>
      <c r="D24" s="32" t="s">
        <v>23</v>
      </c>
      <c r="E24" s="32">
        <v>1.30159E-2</v>
      </c>
      <c r="F24" s="33">
        <v>11978</v>
      </c>
      <c r="G24" s="33">
        <v>155.9</v>
      </c>
      <c r="H24" s="39">
        <f t="shared" si="0"/>
        <v>1226.933</v>
      </c>
    </row>
    <row r="25" spans="1:8" ht="22.5" x14ac:dyDescent="0.15">
      <c r="A25" s="30">
        <v>13</v>
      </c>
      <c r="B25" s="31" t="s">
        <v>49</v>
      </c>
      <c r="C25" s="30" t="s">
        <v>50</v>
      </c>
      <c r="D25" s="32" t="s">
        <v>23</v>
      </c>
      <c r="E25" s="32">
        <v>1.853E-3</v>
      </c>
      <c r="F25" s="33">
        <v>3938.2</v>
      </c>
      <c r="G25" s="33">
        <v>7.3</v>
      </c>
      <c r="H25" s="39">
        <f t="shared" si="0"/>
        <v>57.451000000000001</v>
      </c>
    </row>
    <row r="26" spans="1:8" ht="22.5" x14ac:dyDescent="0.15">
      <c r="A26" s="30">
        <v>14</v>
      </c>
      <c r="B26" s="31" t="s">
        <v>51</v>
      </c>
      <c r="C26" s="30" t="s">
        <v>52</v>
      </c>
      <c r="D26" s="32" t="s">
        <v>44</v>
      </c>
      <c r="E26" s="32">
        <v>17.271999999999998</v>
      </c>
      <c r="F26" s="33">
        <v>7.8</v>
      </c>
      <c r="G26" s="33">
        <v>134.72</v>
      </c>
      <c r="H26" s="39">
        <f t="shared" si="0"/>
        <v>1060.2464</v>
      </c>
    </row>
    <row r="27" spans="1:8" ht="22.5" x14ac:dyDescent="0.15">
      <c r="A27" s="30">
        <v>15</v>
      </c>
      <c r="B27" s="31" t="s">
        <v>53</v>
      </c>
      <c r="C27" s="30" t="s">
        <v>54</v>
      </c>
      <c r="D27" s="32" t="s">
        <v>39</v>
      </c>
      <c r="E27" s="32">
        <v>4.6719999999999998E-2</v>
      </c>
      <c r="F27" s="33">
        <v>37.43</v>
      </c>
      <c r="G27" s="33">
        <v>1.74</v>
      </c>
      <c r="H27" s="39">
        <f t="shared" si="0"/>
        <v>13.6938</v>
      </c>
    </row>
    <row r="28" spans="1:8" ht="22.5" x14ac:dyDescent="0.15">
      <c r="A28" s="30">
        <v>16</v>
      </c>
      <c r="B28" s="31" t="s">
        <v>55</v>
      </c>
      <c r="C28" s="30" t="s">
        <v>56</v>
      </c>
      <c r="D28" s="32" t="s">
        <v>44</v>
      </c>
      <c r="E28" s="32">
        <v>3.2000000000000001E-2</v>
      </c>
      <c r="F28" s="33">
        <v>1.82</v>
      </c>
      <c r="G28" s="33">
        <v>0.06</v>
      </c>
      <c r="H28" s="39">
        <f t="shared" si="0"/>
        <v>0.47220000000000001</v>
      </c>
    </row>
    <row r="29" spans="1:8" ht="22.5" x14ac:dyDescent="0.15">
      <c r="A29" s="30">
        <v>17</v>
      </c>
      <c r="B29" s="31" t="s">
        <v>57</v>
      </c>
      <c r="C29" s="30" t="s">
        <v>58</v>
      </c>
      <c r="D29" s="32" t="s">
        <v>59</v>
      </c>
      <c r="E29" s="32">
        <v>9.2940000000000002E-3</v>
      </c>
      <c r="F29" s="33">
        <v>84.75</v>
      </c>
      <c r="G29" s="33">
        <v>0.78</v>
      </c>
      <c r="H29" s="39">
        <f t="shared" si="0"/>
        <v>6.1386000000000003</v>
      </c>
    </row>
    <row r="30" spans="1:8" ht="22.5" x14ac:dyDescent="0.15">
      <c r="A30" s="30">
        <v>18</v>
      </c>
      <c r="B30" s="31" t="s">
        <v>60</v>
      </c>
      <c r="C30" s="30" t="s">
        <v>61</v>
      </c>
      <c r="D30" s="32" t="s">
        <v>36</v>
      </c>
      <c r="E30" s="32">
        <v>2.8200000000000002E-4</v>
      </c>
      <c r="F30" s="33">
        <v>108.4</v>
      </c>
      <c r="G30" s="33">
        <v>0.03</v>
      </c>
      <c r="H30" s="39">
        <f t="shared" si="0"/>
        <v>0.2361</v>
      </c>
    </row>
    <row r="31" spans="1:8" ht="33.75" x14ac:dyDescent="0.15">
      <c r="A31" s="30">
        <v>19</v>
      </c>
      <c r="B31" s="31" t="s">
        <v>62</v>
      </c>
      <c r="C31" s="30" t="s">
        <v>63</v>
      </c>
      <c r="D31" s="32" t="s">
        <v>23</v>
      </c>
      <c r="E31" s="32">
        <v>8.7200000000000005E-4</v>
      </c>
      <c r="F31" s="33">
        <v>412</v>
      </c>
      <c r="G31" s="33">
        <v>0.36</v>
      </c>
      <c r="H31" s="39">
        <f t="shared" si="0"/>
        <v>2.8331999999999997</v>
      </c>
    </row>
    <row r="32" spans="1:8" ht="22.5" x14ac:dyDescent="0.15">
      <c r="A32" s="30">
        <v>20</v>
      </c>
      <c r="B32" s="31" t="s">
        <v>64</v>
      </c>
      <c r="C32" s="30" t="s">
        <v>65</v>
      </c>
      <c r="D32" s="32" t="s">
        <v>23</v>
      </c>
      <c r="E32" s="32">
        <v>1.5200000000000001E-3</v>
      </c>
      <c r="F32" s="33">
        <v>1836</v>
      </c>
      <c r="G32" s="33">
        <v>2.79</v>
      </c>
      <c r="H32" s="39">
        <f t="shared" si="0"/>
        <v>21.9573</v>
      </c>
    </row>
    <row r="33" spans="1:8" ht="22.5" x14ac:dyDescent="0.15">
      <c r="A33" s="30">
        <v>21</v>
      </c>
      <c r="B33" s="31" t="s">
        <v>66</v>
      </c>
      <c r="C33" s="30" t="s">
        <v>67</v>
      </c>
      <c r="D33" s="32" t="s">
        <v>36</v>
      </c>
      <c r="E33" s="32">
        <v>0.13625000000000001</v>
      </c>
      <c r="F33" s="33">
        <v>545.6</v>
      </c>
      <c r="G33" s="33">
        <v>74.34</v>
      </c>
      <c r="H33" s="39">
        <f t="shared" si="0"/>
        <v>585.05580000000009</v>
      </c>
    </row>
    <row r="34" spans="1:8" ht="22.5" x14ac:dyDescent="0.15">
      <c r="A34" s="30">
        <v>22</v>
      </c>
      <c r="B34" s="31" t="s">
        <v>68</v>
      </c>
      <c r="C34" s="30" t="s">
        <v>69</v>
      </c>
      <c r="D34" s="32" t="s">
        <v>36</v>
      </c>
      <c r="E34" s="32">
        <v>0.44690000000000002</v>
      </c>
      <c r="F34" s="33">
        <v>592.76</v>
      </c>
      <c r="G34" s="33">
        <v>264.89999999999998</v>
      </c>
      <c r="H34" s="39">
        <f t="shared" si="0"/>
        <v>2084.7629999999999</v>
      </c>
    </row>
    <row r="35" spans="1:8" ht="22.5" x14ac:dyDescent="0.15">
      <c r="A35" s="30">
        <v>23</v>
      </c>
      <c r="B35" s="31" t="s">
        <v>70</v>
      </c>
      <c r="C35" s="30" t="s">
        <v>71</v>
      </c>
      <c r="D35" s="32" t="s">
        <v>36</v>
      </c>
      <c r="E35" s="32">
        <v>8.0000000000000004E-4</v>
      </c>
      <c r="F35" s="33">
        <v>665</v>
      </c>
      <c r="G35" s="33">
        <v>0.53</v>
      </c>
      <c r="H35" s="39">
        <f t="shared" si="0"/>
        <v>4.1711</v>
      </c>
    </row>
    <row r="36" spans="1:8" ht="22.5" x14ac:dyDescent="0.15">
      <c r="A36" s="30">
        <v>24</v>
      </c>
      <c r="B36" s="31" t="s">
        <v>72</v>
      </c>
      <c r="C36" s="30" t="s">
        <v>73</v>
      </c>
      <c r="D36" s="32" t="s">
        <v>36</v>
      </c>
      <c r="E36" s="32">
        <v>3.5699999999999998E-3</v>
      </c>
      <c r="F36" s="33">
        <v>730</v>
      </c>
      <c r="G36" s="33">
        <v>2.61</v>
      </c>
      <c r="H36" s="39">
        <f t="shared" si="0"/>
        <v>20.540700000000001</v>
      </c>
    </row>
    <row r="37" spans="1:8" ht="22.5" x14ac:dyDescent="0.15">
      <c r="A37" s="30">
        <v>25</v>
      </c>
      <c r="B37" s="31" t="s">
        <v>74</v>
      </c>
      <c r="C37" s="30" t="s">
        <v>75</v>
      </c>
      <c r="D37" s="32" t="s">
        <v>23</v>
      </c>
      <c r="E37" s="32">
        <v>2.2890000000000001E-2</v>
      </c>
      <c r="F37" s="33">
        <v>491.01</v>
      </c>
      <c r="G37" s="33">
        <v>11.24</v>
      </c>
      <c r="H37" s="39">
        <f t="shared" si="0"/>
        <v>88.458799999999997</v>
      </c>
    </row>
    <row r="38" spans="1:8" ht="22.5" x14ac:dyDescent="0.15">
      <c r="A38" s="30">
        <v>26</v>
      </c>
      <c r="B38" s="31" t="s">
        <v>76</v>
      </c>
      <c r="C38" s="30" t="s">
        <v>77</v>
      </c>
      <c r="D38" s="32" t="s">
        <v>36</v>
      </c>
      <c r="E38" s="32">
        <v>4.8504999999999998E-3</v>
      </c>
      <c r="F38" s="33">
        <v>395</v>
      </c>
      <c r="G38" s="33">
        <v>1.92</v>
      </c>
      <c r="H38" s="39">
        <f t="shared" si="0"/>
        <v>15.1104</v>
      </c>
    </row>
    <row r="39" spans="1:8" ht="22.5" x14ac:dyDescent="0.15">
      <c r="A39" s="30">
        <v>27</v>
      </c>
      <c r="B39" s="31" t="s">
        <v>78</v>
      </c>
      <c r="C39" s="30" t="s">
        <v>79</v>
      </c>
      <c r="D39" s="32" t="s">
        <v>36</v>
      </c>
      <c r="E39" s="32">
        <v>7.8479999999999994E-2</v>
      </c>
      <c r="F39" s="33">
        <v>485.9</v>
      </c>
      <c r="G39" s="33">
        <v>38.130000000000003</v>
      </c>
      <c r="H39" s="39">
        <f t="shared" si="0"/>
        <v>300.0831</v>
      </c>
    </row>
    <row r="40" spans="1:8" ht="22.5" x14ac:dyDescent="0.15">
      <c r="A40" s="30">
        <v>28</v>
      </c>
      <c r="B40" s="31" t="s">
        <v>80</v>
      </c>
      <c r="C40" s="30" t="s">
        <v>81</v>
      </c>
      <c r="D40" s="32" t="s">
        <v>36</v>
      </c>
      <c r="E40" s="32">
        <v>6.1199999999999996E-3</v>
      </c>
      <c r="F40" s="33">
        <v>497</v>
      </c>
      <c r="G40" s="33">
        <v>3.04</v>
      </c>
      <c r="H40" s="39">
        <f t="shared" si="0"/>
        <v>23.924800000000001</v>
      </c>
    </row>
    <row r="41" spans="1:8" ht="22.5" x14ac:dyDescent="0.15">
      <c r="A41" s="30">
        <v>29</v>
      </c>
      <c r="B41" s="31" t="s">
        <v>82</v>
      </c>
      <c r="C41" s="30" t="s">
        <v>83</v>
      </c>
      <c r="D41" s="32" t="s">
        <v>23</v>
      </c>
      <c r="E41" s="32">
        <v>4.2360000000000002E-2</v>
      </c>
      <c r="F41" s="33">
        <v>5989</v>
      </c>
      <c r="G41" s="33">
        <v>253.69</v>
      </c>
      <c r="H41" s="39">
        <f t="shared" si="0"/>
        <v>1996.5403000000001</v>
      </c>
    </row>
    <row r="42" spans="1:8" ht="22.5" x14ac:dyDescent="0.15">
      <c r="A42" s="30">
        <v>30</v>
      </c>
      <c r="B42" s="31" t="s">
        <v>84</v>
      </c>
      <c r="C42" s="30" t="s">
        <v>85</v>
      </c>
      <c r="D42" s="32" t="s">
        <v>23</v>
      </c>
      <c r="E42" s="32">
        <v>6.2700000000000004E-3</v>
      </c>
      <c r="F42" s="33">
        <v>4455.2</v>
      </c>
      <c r="G42" s="33">
        <v>27.93</v>
      </c>
      <c r="H42" s="39">
        <f t="shared" si="0"/>
        <v>219.8091</v>
      </c>
    </row>
    <row r="43" spans="1:8" ht="33.75" x14ac:dyDescent="0.15">
      <c r="A43" s="30">
        <v>31</v>
      </c>
      <c r="B43" s="31" t="s">
        <v>86</v>
      </c>
      <c r="C43" s="30" t="s">
        <v>87</v>
      </c>
      <c r="D43" s="32" t="s">
        <v>36</v>
      </c>
      <c r="E43" s="32">
        <v>2.0810110000000002</v>
      </c>
      <c r="F43" s="33">
        <v>558.33000000000004</v>
      </c>
      <c r="G43" s="33">
        <v>1161.9000000000001</v>
      </c>
      <c r="H43" s="39">
        <f t="shared" si="0"/>
        <v>9144.1530000000002</v>
      </c>
    </row>
    <row r="44" spans="1:8" ht="22.5" x14ac:dyDescent="0.15">
      <c r="A44" s="30">
        <v>32</v>
      </c>
      <c r="B44" s="31" t="s">
        <v>88</v>
      </c>
      <c r="C44" s="30" t="s">
        <v>89</v>
      </c>
      <c r="D44" s="32" t="s">
        <v>36</v>
      </c>
      <c r="E44" s="32">
        <v>5.28E-3</v>
      </c>
      <c r="F44" s="33">
        <v>1250</v>
      </c>
      <c r="G44" s="33">
        <v>6.6</v>
      </c>
      <c r="H44" s="39">
        <f t="shared" si="0"/>
        <v>51.942</v>
      </c>
    </row>
    <row r="45" spans="1:8" ht="33.75" x14ac:dyDescent="0.15">
      <c r="A45" s="30">
        <v>33</v>
      </c>
      <c r="B45" s="31" t="s">
        <v>90</v>
      </c>
      <c r="C45" s="30" t="s">
        <v>91</v>
      </c>
      <c r="D45" s="32" t="s">
        <v>36</v>
      </c>
      <c r="E45" s="32">
        <v>0.66887099999999999</v>
      </c>
      <c r="F45" s="33">
        <v>550</v>
      </c>
      <c r="G45" s="33">
        <v>367.88</v>
      </c>
      <c r="H45" s="39">
        <f t="shared" si="0"/>
        <v>2895.2156</v>
      </c>
    </row>
    <row r="46" spans="1:8" ht="33.75" x14ac:dyDescent="0.15">
      <c r="A46" s="30">
        <v>34</v>
      </c>
      <c r="B46" s="31" t="s">
        <v>92</v>
      </c>
      <c r="C46" s="30" t="s">
        <v>93</v>
      </c>
      <c r="D46" s="32" t="s">
        <v>36</v>
      </c>
      <c r="E46" s="32">
        <v>5.47E-3</v>
      </c>
      <c r="F46" s="33">
        <v>1100</v>
      </c>
      <c r="G46" s="33">
        <v>6.02</v>
      </c>
      <c r="H46" s="39">
        <f t="shared" si="0"/>
        <v>47.377399999999994</v>
      </c>
    </row>
    <row r="47" spans="1:8" ht="33.75" x14ac:dyDescent="0.15">
      <c r="A47" s="30">
        <v>35</v>
      </c>
      <c r="B47" s="31" t="s">
        <v>94</v>
      </c>
      <c r="C47" s="30" t="s">
        <v>95</v>
      </c>
      <c r="D47" s="32" t="s">
        <v>36</v>
      </c>
      <c r="E47" s="32">
        <v>0.11219999999999999</v>
      </c>
      <c r="F47" s="33">
        <v>1100</v>
      </c>
      <c r="G47" s="33">
        <v>123.42</v>
      </c>
      <c r="H47" s="39">
        <f t="shared" si="0"/>
        <v>971.31540000000007</v>
      </c>
    </row>
    <row r="48" spans="1:8" ht="22.5" x14ac:dyDescent="0.15">
      <c r="A48" s="30">
        <v>36</v>
      </c>
      <c r="B48" s="31" t="s">
        <v>96</v>
      </c>
      <c r="C48" s="30" t="s">
        <v>97</v>
      </c>
      <c r="D48" s="32" t="s">
        <v>39</v>
      </c>
      <c r="E48" s="32">
        <v>2.2088E-2</v>
      </c>
      <c r="F48" s="33">
        <v>7.46</v>
      </c>
      <c r="G48" s="33">
        <v>0.16</v>
      </c>
      <c r="H48" s="39">
        <f t="shared" si="0"/>
        <v>1.2592000000000001</v>
      </c>
    </row>
    <row r="49" spans="1:8" ht="22.5" x14ac:dyDescent="0.15">
      <c r="A49" s="30">
        <v>37</v>
      </c>
      <c r="B49" s="31" t="s">
        <v>98</v>
      </c>
      <c r="C49" s="30" t="s">
        <v>99</v>
      </c>
      <c r="D49" s="32" t="s">
        <v>23</v>
      </c>
      <c r="E49" s="32">
        <v>2.3839999999999998E-3</v>
      </c>
      <c r="F49" s="33">
        <v>12900</v>
      </c>
      <c r="G49" s="33">
        <v>30.75</v>
      </c>
      <c r="H49" s="39">
        <f t="shared" si="0"/>
        <v>242.0025</v>
      </c>
    </row>
    <row r="50" spans="1:8" ht="22.5" x14ac:dyDescent="0.15">
      <c r="A50" s="30">
        <v>38</v>
      </c>
      <c r="B50" s="31" t="s">
        <v>100</v>
      </c>
      <c r="C50" s="30" t="s">
        <v>101</v>
      </c>
      <c r="D50" s="32" t="s">
        <v>23</v>
      </c>
      <c r="E50" s="32">
        <v>3.5099999999999999E-5</v>
      </c>
      <c r="F50" s="33">
        <v>15620</v>
      </c>
      <c r="G50" s="33">
        <v>0.55000000000000004</v>
      </c>
      <c r="H50" s="39">
        <f t="shared" si="0"/>
        <v>4.3285</v>
      </c>
    </row>
    <row r="51" spans="1:8" ht="22.5" x14ac:dyDescent="0.15">
      <c r="A51" s="30">
        <v>39</v>
      </c>
      <c r="B51" s="31" t="s">
        <v>102</v>
      </c>
      <c r="C51" s="30" t="s">
        <v>103</v>
      </c>
      <c r="D51" s="32" t="s">
        <v>23</v>
      </c>
      <c r="E51" s="32">
        <v>7.0199999999999999E-5</v>
      </c>
      <c r="F51" s="33">
        <v>14312.87</v>
      </c>
      <c r="G51" s="33">
        <v>1</v>
      </c>
      <c r="H51" s="39">
        <f t="shared" si="0"/>
        <v>7.87</v>
      </c>
    </row>
    <row r="52" spans="1:8" ht="22.5" x14ac:dyDescent="0.15">
      <c r="A52" s="30">
        <v>40</v>
      </c>
      <c r="B52" s="31" t="s">
        <v>104</v>
      </c>
      <c r="C52" s="30" t="s">
        <v>105</v>
      </c>
      <c r="D52" s="32" t="s">
        <v>23</v>
      </c>
      <c r="E52" s="32">
        <v>5.9000000000000003E-6</v>
      </c>
      <c r="F52" s="33">
        <v>7640</v>
      </c>
      <c r="G52" s="33">
        <v>0.05</v>
      </c>
      <c r="H52" s="39">
        <f t="shared" si="0"/>
        <v>0.39350000000000002</v>
      </c>
    </row>
    <row r="53" spans="1:8" ht="22.5" x14ac:dyDescent="0.15">
      <c r="A53" s="30">
        <v>41</v>
      </c>
      <c r="B53" s="31" t="s">
        <v>106</v>
      </c>
      <c r="C53" s="30" t="s">
        <v>107</v>
      </c>
      <c r="D53" s="32" t="s">
        <v>44</v>
      </c>
      <c r="E53" s="32">
        <v>1.0919999999999999E-2</v>
      </c>
      <c r="F53" s="33">
        <v>6.67</v>
      </c>
      <c r="G53" s="33">
        <v>7.0000000000000007E-2</v>
      </c>
      <c r="H53" s="39">
        <f t="shared" si="0"/>
        <v>0.55090000000000006</v>
      </c>
    </row>
    <row r="54" spans="1:8" ht="45" x14ac:dyDescent="0.15">
      <c r="A54" s="30">
        <v>42</v>
      </c>
      <c r="B54" s="31" t="s">
        <v>108</v>
      </c>
      <c r="C54" s="30" t="s">
        <v>109</v>
      </c>
      <c r="D54" s="32" t="s">
        <v>110</v>
      </c>
      <c r="E54" s="32">
        <v>1</v>
      </c>
      <c r="F54" s="33"/>
      <c r="G54" s="33"/>
      <c r="H54" s="33">
        <v>757.35</v>
      </c>
    </row>
    <row r="55" spans="1:8" ht="33.75" x14ac:dyDescent="0.15">
      <c r="A55" s="30">
        <v>43</v>
      </c>
      <c r="B55" s="31" t="s">
        <v>111</v>
      </c>
      <c r="C55" s="30" t="s">
        <v>22</v>
      </c>
      <c r="D55" s="32" t="s">
        <v>23</v>
      </c>
      <c r="E55" s="32">
        <v>5.1200000000000004E-3</v>
      </c>
      <c r="F55" s="33">
        <v>1383.1</v>
      </c>
      <c r="G55" s="33">
        <v>7.08</v>
      </c>
      <c r="H55" s="39">
        <f>G55*7.87</f>
        <v>55.7196</v>
      </c>
    </row>
    <row r="56" spans="1:8" ht="33.75" x14ac:dyDescent="0.15">
      <c r="A56" s="30">
        <v>44</v>
      </c>
      <c r="B56" s="31" t="s">
        <v>112</v>
      </c>
      <c r="C56" s="30" t="s">
        <v>113</v>
      </c>
      <c r="D56" s="32" t="s">
        <v>23</v>
      </c>
      <c r="E56" s="32">
        <v>7.6799999999999993E-2</v>
      </c>
      <c r="F56" s="33">
        <v>3390</v>
      </c>
      <c r="G56" s="33">
        <v>260.35000000000002</v>
      </c>
      <c r="H56" s="39">
        <f t="shared" ref="H56:H81" si="1">G56*7.87</f>
        <v>2048.9545000000003</v>
      </c>
    </row>
    <row r="57" spans="1:8" ht="33.75" x14ac:dyDescent="0.15">
      <c r="A57" s="30">
        <v>45</v>
      </c>
      <c r="B57" s="31" t="s">
        <v>114</v>
      </c>
      <c r="C57" s="30" t="s">
        <v>115</v>
      </c>
      <c r="D57" s="32" t="s">
        <v>110</v>
      </c>
      <c r="E57" s="32">
        <v>1</v>
      </c>
      <c r="F57" s="33">
        <v>6.55</v>
      </c>
      <c r="G57" s="33">
        <v>6.55</v>
      </c>
      <c r="H57" s="39">
        <f t="shared" si="1"/>
        <v>51.548499999999997</v>
      </c>
    </row>
    <row r="58" spans="1:8" ht="33.75" x14ac:dyDescent="0.15">
      <c r="A58" s="30">
        <v>46</v>
      </c>
      <c r="B58" s="31" t="s">
        <v>116</v>
      </c>
      <c r="C58" s="30" t="s">
        <v>117</v>
      </c>
      <c r="D58" s="32" t="s">
        <v>36</v>
      </c>
      <c r="E58" s="32">
        <v>0.41399999999999998</v>
      </c>
      <c r="F58" s="33">
        <v>91.5</v>
      </c>
      <c r="G58" s="33">
        <v>37.880000000000003</v>
      </c>
      <c r="H58" s="39">
        <f t="shared" si="1"/>
        <v>298.11560000000003</v>
      </c>
    </row>
    <row r="59" spans="1:8" ht="33.75" x14ac:dyDescent="0.15">
      <c r="A59" s="30">
        <v>47</v>
      </c>
      <c r="B59" s="31" t="s">
        <v>118</v>
      </c>
      <c r="C59" s="30" t="s">
        <v>119</v>
      </c>
      <c r="D59" s="32" t="s">
        <v>36</v>
      </c>
      <c r="E59" s="32">
        <v>241.18600000000001</v>
      </c>
      <c r="F59" s="33">
        <v>44.82</v>
      </c>
      <c r="G59" s="33">
        <v>10809.96</v>
      </c>
      <c r="H59" s="39">
        <f t="shared" si="1"/>
        <v>85074.38519999999</v>
      </c>
    </row>
    <row r="60" spans="1:8" ht="33.75" x14ac:dyDescent="0.15">
      <c r="A60" s="30">
        <v>48</v>
      </c>
      <c r="B60" s="31" t="s">
        <v>120</v>
      </c>
      <c r="C60" s="30" t="s">
        <v>67</v>
      </c>
      <c r="D60" s="32" t="s">
        <v>36</v>
      </c>
      <c r="E60" s="32">
        <v>-0.13625000000000001</v>
      </c>
      <c r="F60" s="33">
        <v>545.6</v>
      </c>
      <c r="G60" s="33">
        <v>-74.34</v>
      </c>
      <c r="H60" s="39">
        <f t="shared" si="1"/>
        <v>-585.05580000000009</v>
      </c>
    </row>
    <row r="61" spans="1:8" ht="33.75" x14ac:dyDescent="0.15">
      <c r="A61" s="30">
        <v>49</v>
      </c>
      <c r="B61" s="31" t="s">
        <v>121</v>
      </c>
      <c r="C61" s="30" t="s">
        <v>122</v>
      </c>
      <c r="D61" s="32" t="s">
        <v>36</v>
      </c>
      <c r="E61" s="32">
        <v>0.28999999999999998</v>
      </c>
      <c r="F61" s="33">
        <v>490</v>
      </c>
      <c r="G61" s="33">
        <v>142.1</v>
      </c>
      <c r="H61" s="39">
        <f t="shared" si="1"/>
        <v>1118.327</v>
      </c>
    </row>
    <row r="62" spans="1:8" ht="33.75" x14ac:dyDescent="0.15">
      <c r="A62" s="30">
        <v>50</v>
      </c>
      <c r="B62" s="31" t="s">
        <v>123</v>
      </c>
      <c r="C62" s="30" t="s">
        <v>69</v>
      </c>
      <c r="D62" s="32" t="s">
        <v>36</v>
      </c>
      <c r="E62" s="32">
        <v>-7.6899999999999996E-2</v>
      </c>
      <c r="F62" s="33">
        <v>592.76</v>
      </c>
      <c r="G62" s="33">
        <v>-45.58</v>
      </c>
      <c r="H62" s="39">
        <f t="shared" si="1"/>
        <v>-358.71460000000002</v>
      </c>
    </row>
    <row r="63" spans="1:8" ht="33.75" x14ac:dyDescent="0.15">
      <c r="A63" s="30">
        <v>51</v>
      </c>
      <c r="B63" s="31" t="s">
        <v>124</v>
      </c>
      <c r="C63" s="30" t="s">
        <v>79</v>
      </c>
      <c r="D63" s="32" t="s">
        <v>36</v>
      </c>
      <c r="E63" s="32">
        <v>-7.8479999999999994E-2</v>
      </c>
      <c r="F63" s="33">
        <v>485.9</v>
      </c>
      <c r="G63" s="33">
        <v>-38.130000000000003</v>
      </c>
      <c r="H63" s="39">
        <f t="shared" si="1"/>
        <v>-300.0831</v>
      </c>
    </row>
    <row r="64" spans="1:8" ht="33.75" x14ac:dyDescent="0.15">
      <c r="A64" s="30">
        <v>52</v>
      </c>
      <c r="B64" s="31" t="s">
        <v>125</v>
      </c>
      <c r="C64" s="30" t="s">
        <v>126</v>
      </c>
      <c r="D64" s="32" t="s">
        <v>36</v>
      </c>
      <c r="E64" s="32">
        <v>7.8479999999999994E-2</v>
      </c>
      <c r="F64" s="33">
        <v>519.79999999999995</v>
      </c>
      <c r="G64" s="33">
        <v>40.79</v>
      </c>
      <c r="H64" s="39">
        <f t="shared" si="1"/>
        <v>321.01729999999998</v>
      </c>
    </row>
    <row r="65" spans="1:8" ht="33.75" x14ac:dyDescent="0.15">
      <c r="A65" s="30">
        <v>53</v>
      </c>
      <c r="B65" s="31" t="s">
        <v>127</v>
      </c>
      <c r="C65" s="30" t="s">
        <v>128</v>
      </c>
      <c r="D65" s="32" t="s">
        <v>110</v>
      </c>
      <c r="E65" s="32">
        <v>2</v>
      </c>
      <c r="F65" s="33">
        <v>31.43</v>
      </c>
      <c r="G65" s="33">
        <v>62.86</v>
      </c>
      <c r="H65" s="39">
        <f t="shared" si="1"/>
        <v>494.70819999999998</v>
      </c>
    </row>
    <row r="66" spans="1:8" ht="33.75" x14ac:dyDescent="0.15">
      <c r="A66" s="30">
        <v>54</v>
      </c>
      <c r="B66" s="31" t="s">
        <v>129</v>
      </c>
      <c r="C66" s="30" t="s">
        <v>130</v>
      </c>
      <c r="D66" s="32" t="s">
        <v>110</v>
      </c>
      <c r="E66" s="32">
        <v>1</v>
      </c>
      <c r="F66" s="33">
        <v>242.94</v>
      </c>
      <c r="G66" s="33">
        <v>242.94</v>
      </c>
      <c r="H66" s="39">
        <f t="shared" si="1"/>
        <v>1911.9377999999999</v>
      </c>
    </row>
    <row r="67" spans="1:8" ht="33.75" x14ac:dyDescent="0.15">
      <c r="A67" s="30">
        <v>55</v>
      </c>
      <c r="B67" s="31" t="s">
        <v>131</v>
      </c>
      <c r="C67" s="30" t="s">
        <v>132</v>
      </c>
      <c r="D67" s="32" t="s">
        <v>110</v>
      </c>
      <c r="E67" s="32">
        <v>1</v>
      </c>
      <c r="F67" s="33">
        <v>362.1</v>
      </c>
      <c r="G67" s="33">
        <v>362.1</v>
      </c>
      <c r="H67" s="39">
        <f t="shared" si="1"/>
        <v>2849.7270000000003</v>
      </c>
    </row>
    <row r="68" spans="1:8" ht="33.75" x14ac:dyDescent="0.15">
      <c r="A68" s="30">
        <v>56</v>
      </c>
      <c r="B68" s="31" t="s">
        <v>133</v>
      </c>
      <c r="C68" s="30" t="s">
        <v>134</v>
      </c>
      <c r="D68" s="32" t="s">
        <v>110</v>
      </c>
      <c r="E68" s="32">
        <v>1</v>
      </c>
      <c r="F68" s="33">
        <v>215.48</v>
      </c>
      <c r="G68" s="33">
        <v>215.48</v>
      </c>
      <c r="H68" s="39">
        <f t="shared" si="1"/>
        <v>1695.8275999999998</v>
      </c>
    </row>
    <row r="69" spans="1:8" ht="33.75" x14ac:dyDescent="0.15">
      <c r="A69" s="30">
        <v>57</v>
      </c>
      <c r="B69" s="31" t="s">
        <v>135</v>
      </c>
      <c r="C69" s="30" t="s">
        <v>136</v>
      </c>
      <c r="D69" s="32" t="s">
        <v>110</v>
      </c>
      <c r="E69" s="32">
        <v>1</v>
      </c>
      <c r="F69" s="33">
        <v>119.5</v>
      </c>
      <c r="G69" s="33">
        <v>119.5</v>
      </c>
      <c r="H69" s="39">
        <f t="shared" si="1"/>
        <v>940.46500000000003</v>
      </c>
    </row>
    <row r="70" spans="1:8" ht="33.75" x14ac:dyDescent="0.15">
      <c r="A70" s="30">
        <v>58</v>
      </c>
      <c r="B70" s="31" t="s">
        <v>137</v>
      </c>
      <c r="C70" s="30" t="s">
        <v>138</v>
      </c>
      <c r="D70" s="32" t="s">
        <v>110</v>
      </c>
      <c r="E70" s="32">
        <v>1</v>
      </c>
      <c r="F70" s="33">
        <v>1235.8399999999999</v>
      </c>
      <c r="G70" s="33">
        <v>1235.8399999999999</v>
      </c>
      <c r="H70" s="39">
        <f t="shared" si="1"/>
        <v>9726.0607999999993</v>
      </c>
    </row>
    <row r="71" spans="1:8" ht="33.75" x14ac:dyDescent="0.15">
      <c r="A71" s="30">
        <v>59</v>
      </c>
      <c r="B71" s="31" t="s">
        <v>139</v>
      </c>
      <c r="C71" s="30" t="s">
        <v>140</v>
      </c>
      <c r="D71" s="32" t="s">
        <v>23</v>
      </c>
      <c r="E71" s="32">
        <v>1.29E-2</v>
      </c>
      <c r="F71" s="33">
        <v>7571</v>
      </c>
      <c r="G71" s="33">
        <v>97.67</v>
      </c>
      <c r="H71" s="39">
        <f t="shared" si="1"/>
        <v>768.66290000000004</v>
      </c>
    </row>
    <row r="72" spans="1:8" ht="33.75" x14ac:dyDescent="0.15">
      <c r="A72" s="30">
        <v>60</v>
      </c>
      <c r="B72" s="31" t="s">
        <v>141</v>
      </c>
      <c r="C72" s="30" t="s">
        <v>142</v>
      </c>
      <c r="D72" s="32" t="s">
        <v>110</v>
      </c>
      <c r="E72" s="32">
        <v>2</v>
      </c>
      <c r="F72" s="33">
        <v>569.52</v>
      </c>
      <c r="G72" s="33">
        <v>1139.04</v>
      </c>
      <c r="H72" s="39">
        <f t="shared" si="1"/>
        <v>8964.2448000000004</v>
      </c>
    </row>
    <row r="73" spans="1:8" ht="33.75" x14ac:dyDescent="0.15">
      <c r="A73" s="30">
        <v>61</v>
      </c>
      <c r="B73" s="31" t="s">
        <v>143</v>
      </c>
      <c r="C73" s="30" t="s">
        <v>144</v>
      </c>
      <c r="D73" s="32" t="s">
        <v>39</v>
      </c>
      <c r="E73" s="32">
        <v>99.924000000000007</v>
      </c>
      <c r="F73" s="33">
        <v>8.6</v>
      </c>
      <c r="G73" s="33">
        <v>859.35</v>
      </c>
      <c r="H73" s="39">
        <f t="shared" si="1"/>
        <v>6763.0844999999999</v>
      </c>
    </row>
    <row r="74" spans="1:8" ht="56.25" x14ac:dyDescent="0.15">
      <c r="A74" s="30">
        <v>62</v>
      </c>
      <c r="B74" s="31" t="s">
        <v>145</v>
      </c>
      <c r="C74" s="30" t="s">
        <v>146</v>
      </c>
      <c r="D74" s="32" t="s">
        <v>147</v>
      </c>
      <c r="E74" s="32">
        <v>0.2</v>
      </c>
      <c r="F74" s="33">
        <v>112</v>
      </c>
      <c r="G74" s="33">
        <v>22.4</v>
      </c>
      <c r="H74" s="39">
        <f t="shared" si="1"/>
        <v>176.28799999999998</v>
      </c>
    </row>
    <row r="75" spans="1:8" ht="56.25" x14ac:dyDescent="0.15">
      <c r="A75" s="30">
        <v>63</v>
      </c>
      <c r="B75" s="31" t="s">
        <v>148</v>
      </c>
      <c r="C75" s="30" t="s">
        <v>149</v>
      </c>
      <c r="D75" s="32" t="s">
        <v>147</v>
      </c>
      <c r="E75" s="32">
        <v>71.709999999999994</v>
      </c>
      <c r="F75" s="33">
        <v>306.43</v>
      </c>
      <c r="G75" s="33">
        <v>21974.1</v>
      </c>
      <c r="H75" s="39">
        <f t="shared" si="1"/>
        <v>172936.16699999999</v>
      </c>
    </row>
    <row r="76" spans="1:8" ht="56.25" x14ac:dyDescent="0.15">
      <c r="A76" s="30">
        <v>64</v>
      </c>
      <c r="B76" s="31" t="s">
        <v>150</v>
      </c>
      <c r="C76" s="30" t="s">
        <v>151</v>
      </c>
      <c r="D76" s="32" t="s">
        <v>147</v>
      </c>
      <c r="E76" s="32">
        <v>5.05</v>
      </c>
      <c r="F76" s="33">
        <v>501.48</v>
      </c>
      <c r="G76" s="33">
        <v>2532.4699999999998</v>
      </c>
      <c r="H76" s="39">
        <f t="shared" si="1"/>
        <v>19930.5389</v>
      </c>
    </row>
    <row r="77" spans="1:8" ht="33.75" x14ac:dyDescent="0.15">
      <c r="A77" s="30">
        <v>65</v>
      </c>
      <c r="B77" s="31" t="s">
        <v>152</v>
      </c>
      <c r="C77" s="30" t="s">
        <v>153</v>
      </c>
      <c r="D77" s="32" t="s">
        <v>147</v>
      </c>
      <c r="E77" s="32">
        <v>5.34</v>
      </c>
      <c r="F77" s="33">
        <v>47.82</v>
      </c>
      <c r="G77" s="33">
        <v>255.36</v>
      </c>
      <c r="H77" s="39">
        <f t="shared" si="1"/>
        <v>2009.6832000000002</v>
      </c>
    </row>
    <row r="78" spans="1:8" ht="45" x14ac:dyDescent="0.15">
      <c r="A78" s="30">
        <v>66</v>
      </c>
      <c r="B78" s="31" t="s">
        <v>154</v>
      </c>
      <c r="C78" s="30" t="s">
        <v>155</v>
      </c>
      <c r="D78" s="32" t="s">
        <v>147</v>
      </c>
      <c r="E78" s="32">
        <v>101.1028</v>
      </c>
      <c r="F78" s="33">
        <v>41.6</v>
      </c>
      <c r="G78" s="33">
        <v>4205.88</v>
      </c>
      <c r="H78" s="39">
        <f t="shared" si="1"/>
        <v>33100.275600000001</v>
      </c>
    </row>
    <row r="79" spans="1:8" ht="45" x14ac:dyDescent="0.15">
      <c r="A79" s="30">
        <v>67</v>
      </c>
      <c r="B79" s="31" t="s">
        <v>156</v>
      </c>
      <c r="C79" s="30" t="s">
        <v>157</v>
      </c>
      <c r="D79" s="32" t="s">
        <v>110</v>
      </c>
      <c r="E79" s="32">
        <v>1</v>
      </c>
      <c r="F79" s="33">
        <v>36.700000000000003</v>
      </c>
      <c r="G79" s="33">
        <v>36.700000000000003</v>
      </c>
      <c r="H79" s="39">
        <f t="shared" si="1"/>
        <v>288.82900000000001</v>
      </c>
    </row>
    <row r="80" spans="1:8" ht="33.75" x14ac:dyDescent="0.15">
      <c r="A80" s="30">
        <v>68</v>
      </c>
      <c r="B80" s="35" t="s">
        <v>158</v>
      </c>
      <c r="C80" s="34" t="s">
        <v>159</v>
      </c>
      <c r="D80" s="36" t="s">
        <v>110</v>
      </c>
      <c r="E80" s="36">
        <v>2</v>
      </c>
      <c r="F80" s="37">
        <v>134.22999999999999</v>
      </c>
      <c r="G80" s="37">
        <v>268.45999999999998</v>
      </c>
      <c r="H80" s="39">
        <f t="shared" si="1"/>
        <v>2112.7801999999997</v>
      </c>
    </row>
    <row r="81" spans="1:8" ht="33.75" x14ac:dyDescent="0.15">
      <c r="A81" s="30">
        <v>69</v>
      </c>
      <c r="B81" s="31"/>
      <c r="C81" s="30" t="s">
        <v>160</v>
      </c>
      <c r="D81" s="32" t="s">
        <v>110</v>
      </c>
      <c r="E81" s="32">
        <v>4</v>
      </c>
      <c r="F81" s="33">
        <v>41.69</v>
      </c>
      <c r="G81" s="33">
        <v>166.76</v>
      </c>
      <c r="H81" s="39">
        <f t="shared" si="1"/>
        <v>1312.4012</v>
      </c>
    </row>
    <row r="82" spans="1:8" x14ac:dyDescent="0.15">
      <c r="A82" s="30"/>
      <c r="B82" s="31"/>
      <c r="C82" s="30"/>
      <c r="D82" s="32"/>
      <c r="E82" s="32"/>
      <c r="F82" s="33"/>
      <c r="G82" s="33"/>
      <c r="H82" s="39">
        <f>SUM(H13:H81)</f>
        <v>444255.85350000003</v>
      </c>
    </row>
    <row r="83" spans="1:8" x14ac:dyDescent="0.15">
      <c r="A83" s="12"/>
      <c r="G83" s="10"/>
      <c r="H83" s="40"/>
    </row>
    <row r="85" spans="1:8" x14ac:dyDescent="0.15">
      <c r="A85" s="11" t="s">
        <v>18</v>
      </c>
    </row>
  </sheetData>
  <mergeCells count="9">
    <mergeCell ref="A11:H11"/>
    <mergeCell ref="A12:H12"/>
    <mergeCell ref="E7:E9"/>
    <mergeCell ref="A7:A9"/>
    <mergeCell ref="B7:B9"/>
    <mergeCell ref="C7:C9"/>
    <mergeCell ref="D7:D9"/>
    <mergeCell ref="F7:H7"/>
    <mergeCell ref="F8:G8"/>
  </mergeCells>
  <phoneticPr fontId="1" type="noConversion"/>
  <pageMargins left="0.35433070866141736" right="0.23622047244094491" top="0.35433070866141736" bottom="0.27559055118110237" header="0.19685039370078741" footer="0.19685039370078741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Мои данные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Клюева Анастасия Анатольевна</dc:creator>
  <cp:lastModifiedBy>Клюева Анастасия Анатольевна</cp:lastModifiedBy>
  <cp:lastPrinted>2006-08-23T16:17:34Z</cp:lastPrinted>
  <dcterms:created xsi:type="dcterms:W3CDTF">2003-01-28T12:33:10Z</dcterms:created>
  <dcterms:modified xsi:type="dcterms:W3CDTF">2022-10-12T10:37:33Z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